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kosarevskiy\Documents\Титан-Агро- 2024\240424- Прайс-листы\ПЕРЕВОД\"/>
    </mc:Choice>
  </mc:AlternateContent>
  <xr:revisionPtr revIDLastSave="0" documentId="13_ncr:1_{B8255308-6CB5-46B2-AE3E-6DA68A5F06AC}" xr6:coauthVersionLast="47" xr6:coauthVersionMax="47" xr10:uidLastSave="{00000000-0000-0000-0000-000000000000}"/>
  <bookViews>
    <workbookView xWindow="14400" yWindow="0" windowWidth="14400" windowHeight="15600" xr2:uid="{00000000-000D-0000-FFFF-FFFF00000000}"/>
  </bookViews>
  <sheets>
    <sheet name="Лист1" sheetId="1" r:id="rId1"/>
  </sheets>
  <definedNames>
    <definedName name="_xlnm.Print_Area" localSheetId="0">Лист1!$A$1:$I$59</definedName>
  </definedName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I29" i="1"/>
  <c r="I15" i="1"/>
  <c r="I28" i="1"/>
  <c r="I14" i="1"/>
  <c r="I53" i="1"/>
  <c r="I51" i="1"/>
  <c r="I50" i="1"/>
  <c r="I48" i="1"/>
  <c r="I47" i="1"/>
  <c r="I45" i="1"/>
  <c r="I44" i="1"/>
  <c r="I43" i="1"/>
  <c r="I42" i="1"/>
  <c r="I41" i="1"/>
  <c r="I40" i="1"/>
  <c r="I38" i="1"/>
  <c r="I37" i="1"/>
  <c r="I35" i="1"/>
  <c r="I33" i="1"/>
  <c r="I31" i="1"/>
  <c r="I30" i="1"/>
  <c r="I26" i="1"/>
  <c r="I25" i="1"/>
  <c r="I24" i="1"/>
  <c r="I23" i="1"/>
  <c r="I22" i="1"/>
  <c r="I21" i="1"/>
  <c r="I18" i="1"/>
  <c r="I17" i="1"/>
  <c r="I16" i="1"/>
</calcChain>
</file>

<file path=xl/sharedStrings.xml><?xml version="1.0" encoding="utf-8"?>
<sst xmlns="http://schemas.openxmlformats.org/spreadsheetml/2006/main" count="154" uniqueCount="99">
  <si>
    <t>СПК-1</t>
  </si>
  <si>
    <t>СПК-2</t>
  </si>
  <si>
    <t>СПК-4</t>
  </si>
  <si>
    <t>СПК-5</t>
  </si>
  <si>
    <t>СПК-6</t>
  </si>
  <si>
    <t>СПК-7</t>
  </si>
  <si>
    <t>40 кг</t>
  </si>
  <si>
    <t>35 кг.</t>
  </si>
  <si>
    <t xml:space="preserve">Для подсосных свиноматок </t>
  </si>
  <si>
    <t xml:space="preserve">Для поросят в возрасте от 43 до 60 дней </t>
  </si>
  <si>
    <t xml:space="preserve">Для поросят в возрасте от 61 до 104 дней </t>
  </si>
  <si>
    <t xml:space="preserve">Для откорма свиней 1 периода </t>
  </si>
  <si>
    <t xml:space="preserve">Для откорма свиней 2 периода </t>
  </si>
  <si>
    <t>гранула</t>
  </si>
  <si>
    <t>крупка</t>
  </si>
  <si>
    <t>Комбикорма для свиней ГОСТ Профессиональные (гранула) под заказ</t>
  </si>
  <si>
    <t>35 кг</t>
  </si>
  <si>
    <t>ПК 2</t>
  </si>
  <si>
    <t>ПК-11</t>
  </si>
  <si>
    <t>Для молодняка индеек от 1 до 8 недель включительно</t>
  </si>
  <si>
    <t>БМВК</t>
  </si>
  <si>
    <t>россыпь</t>
  </si>
  <si>
    <t>ПК 0</t>
  </si>
  <si>
    <t>10 кг.</t>
  </si>
  <si>
    <t>35кг.</t>
  </si>
  <si>
    <t>30 кг.</t>
  </si>
  <si>
    <t>Для  высокопродуктивных коров</t>
  </si>
  <si>
    <t>10 кг</t>
  </si>
  <si>
    <t xml:space="preserve">Для холостых супоросных свиноматок, хряков </t>
  </si>
  <si>
    <t>40 кг.</t>
  </si>
  <si>
    <t>Для цыплят от 1 дня до 7 дней включительно</t>
  </si>
  <si>
    <t>Price list (Retail trade Troitskoe )</t>
  </si>
  <si>
    <t>Feed mill "Pushkinsky"</t>
  </si>
  <si>
    <t>Prices are valid from April 23, 2024</t>
  </si>
  <si>
    <t>No</t>
  </si>
  <si>
    <t>Classi-fier</t>
  </si>
  <si>
    <t>Intended use</t>
  </si>
  <si>
    <t>Crude protein content, %</t>
  </si>
  <si>
    <t>Feed type</t>
  </si>
  <si>
    <t>Packa-ging type (bag)</t>
  </si>
  <si>
    <t xml:space="preserve">Price </t>
  </si>
  <si>
    <t>RUB/t with VAT</t>
  </si>
  <si>
    <t xml:space="preserve">RUB/ bag with VAT  </t>
  </si>
  <si>
    <t>Mixed feed for broilers, GOST, TU (crushed pellets, pellets)</t>
  </si>
  <si>
    <t>Mixed feed for poultry, GOST (crushed pellets)</t>
  </si>
  <si>
    <t>Mixed feed for turkey, GOST (crushed pellets, pellets)</t>
  </si>
  <si>
    <t>Mixed feed for game, GOST (crushed pellets)</t>
  </si>
  <si>
    <t>Mixed feed for rabbits, GOST  (pellets)</t>
  </si>
  <si>
    <t>Mixed feed for pigs, GOST (pellets)</t>
  </si>
  <si>
    <t>Mixed feed for cattle, GOST (pellets)</t>
  </si>
  <si>
    <t>Feed mixtures, GOST (crushed pellets, pellets)</t>
  </si>
  <si>
    <t>Terms of delivery - self-pickup from the Seller's warehouse</t>
  </si>
  <si>
    <t xml:space="preserve"> "Titan-Agro" Ltd, Troitskoe village (Omsk district), Omskaya Str. 1а/3</t>
  </si>
  <si>
    <t>e-mail: info.ta@titan-group.ru, website : www.titan-agro.ru</t>
  </si>
  <si>
    <t xml:space="preserve"> Tel.: (3812) 21-79-40, 8-913-140-07-22</t>
  </si>
  <si>
    <t>For chickens from 1 through 7 days of age - TU</t>
  </si>
  <si>
    <t xml:space="preserve">For broiler chickens from 1 through 4 weeks of age </t>
  </si>
  <si>
    <t xml:space="preserve">For broilers over 4 weeks of age </t>
  </si>
  <si>
    <t>For young chickens over 1 through 7 weeks of age</t>
  </si>
  <si>
    <t>For young chickens over 7 through 13 weeks of age, and over 17 through 20 weeks of age (preliminary laying)</t>
  </si>
  <si>
    <t xml:space="preserve">For young chickens over 13 through 17 weeks of age </t>
  </si>
  <si>
    <t>For laying hens over 47 weeks of age</t>
  </si>
  <si>
    <t xml:space="preserve">For young turkeys from 1through 8 weeks of age </t>
  </si>
  <si>
    <t xml:space="preserve">For young turkeys over 8 through 17 weeks of age </t>
  </si>
  <si>
    <t xml:space="preserve">For young turkeys over 17 through 30 weeks of age </t>
  </si>
  <si>
    <t>For adult quails</t>
  </si>
  <si>
    <t>For fattening young rabbits aged from 30 to 135 days</t>
  </si>
  <si>
    <t>PK 0</t>
  </si>
  <si>
    <t>PK 5</t>
  </si>
  <si>
    <t>PK 6</t>
  </si>
  <si>
    <t>PK 2</t>
  </si>
  <si>
    <t>PK 3</t>
  </si>
  <si>
    <t>PK 4</t>
  </si>
  <si>
    <t>PK-1-2</t>
  </si>
  <si>
    <t>PK-11</t>
  </si>
  <si>
    <t>PK-12</t>
  </si>
  <si>
    <t>PK-13</t>
  </si>
  <si>
    <t>DK 52</t>
  </si>
  <si>
    <t>PZK-90</t>
  </si>
  <si>
    <t>SKK-51</t>
  </si>
  <si>
    <t>SKK-55</t>
  </si>
  <si>
    <t>KK-60</t>
  </si>
  <si>
    <t>KK-62</t>
  </si>
  <si>
    <t>KS-1-2</t>
  </si>
  <si>
    <t>SKU</t>
  </si>
  <si>
    <t xml:space="preserve">For nursery pigs </t>
  </si>
  <si>
    <t>For meat fattening of pigs</t>
  </si>
  <si>
    <t>For heifers and dairy cows with productivity up to 6000 kg including the stall period</t>
  </si>
  <si>
    <t>For calves up to 4 months of age inclusive</t>
  </si>
  <si>
    <t xml:space="preserve">For poultry </t>
  </si>
  <si>
    <t xml:space="preserve">For agricultural animals and poultry </t>
  </si>
  <si>
    <t>crushed pellets</t>
  </si>
  <si>
    <t xml:space="preserve">pellets </t>
  </si>
  <si>
    <t>PK 1-1</t>
  </si>
  <si>
    <t xml:space="preserve">For laying hens over 20 through 47 weeks of age </t>
  </si>
  <si>
    <t xml:space="preserve">         Addendum No. 4 to Order No.  _____dated ____ ___________2024        </t>
  </si>
  <si>
    <t xml:space="preserve">                                                                  APPROVED by:</t>
  </si>
  <si>
    <t>General Director of "Titan-Agro" Ltd</t>
  </si>
  <si>
    <t>_______________/Ye.A. Kulagina/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</si>
</sst>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11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6"/>
      <color theme="1"/>
      <name val="Arial"/>
      <family val="2"/>
      <charset val="204"/>
    </font>
    <font>
      <sz val="16"/>
      <color theme="1"/>
      <name val="Calibri"/>
      <family val="2"/>
      <charset val="204"/>
      <scheme val="minor"/>
    </font>
    <font>
      <b/>
      <sz val="16"/>
      <color theme="1"/>
      <name val="Arial"/>
      <family val="2"/>
      <charset val="204"/>
    </font>
    <font>
      <i/>
      <sz val="16"/>
      <color theme="1"/>
      <name val="Arial"/>
      <family val="2"/>
      <charset val="204"/>
    </font>
    <font>
      <b/>
      <i/>
      <sz val="16"/>
      <color theme="1"/>
      <name val="Arial"/>
      <family val="2"/>
      <charset val="204"/>
    </font>
    <font>
      <sz val="16"/>
      <color rgb="FF000000"/>
      <name val="Arial"/>
      <family val="2"/>
      <charset val="204"/>
    </font>
    <font>
      <b/>
      <i/>
      <sz val="16"/>
      <color rgb="FF000000"/>
      <name val="Arial"/>
      <family val="2"/>
      <charset val="204"/>
    </font>
    <font>
      <b/>
      <u/>
      <sz val="16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15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3" fillId="0" borderId="0" xfId="0" applyFont="1" applyAlignment="1">
      <alignment horizontal="right"/>
    </xf>
    <xf numFmtId="0" fontId="5" fillId="3" borderId="1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2" fontId="3" fillId="0" borderId="20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2" fontId="3" fillId="0" borderId="20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vertical="center"/>
    </xf>
    <xf numFmtId="2" fontId="3" fillId="0" borderId="8" xfId="0" applyNumberFormat="1" applyFont="1" applyBorder="1" applyAlignment="1">
      <alignment vertical="center"/>
    </xf>
    <xf numFmtId="0" fontId="5" fillId="0" borderId="20" xfId="0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vertical="center"/>
    </xf>
    <xf numFmtId="0" fontId="3" fillId="0" borderId="7" xfId="0" applyFont="1" applyBorder="1"/>
    <xf numFmtId="0" fontId="8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0" fontId="3" fillId="0" borderId="28" xfId="0" applyFont="1" applyBorder="1"/>
    <xf numFmtId="0" fontId="8" fillId="0" borderId="28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3" fontId="3" fillId="0" borderId="28" xfId="0" applyNumberFormat="1" applyFont="1" applyBorder="1" applyAlignment="1">
      <alignment horizontal="center" vertical="center"/>
    </xf>
    <xf numFmtId="0" fontId="3" fillId="0" borderId="30" xfId="0" applyFont="1" applyBorder="1"/>
    <xf numFmtId="0" fontId="5" fillId="0" borderId="30" xfId="0" applyFont="1" applyBorder="1" applyAlignment="1">
      <alignment horizontal="center" vertical="center" wrapText="1"/>
    </xf>
    <xf numFmtId="3" fontId="3" fillId="0" borderId="30" xfId="0" applyNumberFormat="1" applyFont="1" applyBorder="1" applyAlignment="1">
      <alignment horizontal="center" vertical="center"/>
    </xf>
    <xf numFmtId="0" fontId="3" fillId="0" borderId="24" xfId="0" applyFont="1" applyBorder="1"/>
    <xf numFmtId="0" fontId="8" fillId="0" borderId="23" xfId="0" applyFont="1" applyBorder="1" applyAlignment="1">
      <alignment horizontal="center" vertical="center"/>
    </xf>
    <xf numFmtId="2" fontId="3" fillId="0" borderId="31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3" fontId="3" fillId="0" borderId="23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2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" fontId="3" fillId="0" borderId="0" xfId="0" applyNumberFormat="1" applyFont="1" applyAlignment="1">
      <alignment vertical="center"/>
    </xf>
    <xf numFmtId="1" fontId="3" fillId="0" borderId="0" xfId="0" applyNumberFormat="1" applyFont="1" applyAlignment="1">
      <alignment horizontal="center" vertical="center"/>
    </xf>
    <xf numFmtId="0" fontId="10" fillId="0" borderId="0" xfId="0" applyFont="1"/>
    <xf numFmtId="3" fontId="5" fillId="0" borderId="6" xfId="0" applyNumberFormat="1" applyFont="1" applyBorder="1" applyAlignment="1">
      <alignment horizontal="center" vertical="center"/>
    </xf>
    <xf numFmtId="3" fontId="5" fillId="0" borderId="23" xfId="0" applyNumberFormat="1" applyFont="1" applyBorder="1" applyAlignment="1">
      <alignment horizontal="center" vertical="center"/>
    </xf>
    <xf numFmtId="3" fontId="5" fillId="0" borderId="30" xfId="0" applyNumberFormat="1" applyFont="1" applyBorder="1" applyAlignment="1">
      <alignment horizontal="center" vertical="center"/>
    </xf>
    <xf numFmtId="3" fontId="5" fillId="0" borderId="28" xfId="0" applyNumberFormat="1" applyFont="1" applyBorder="1" applyAlignment="1">
      <alignment horizontal="center" vertical="center"/>
    </xf>
    <xf numFmtId="0" fontId="7" fillId="3" borderId="9" xfId="0" applyFont="1" applyFill="1" applyBorder="1" applyAlignment="1">
      <alignment horizontal="left" vertical="center" wrapText="1"/>
    </xf>
    <xf numFmtId="0" fontId="7" fillId="3" borderId="10" xfId="0" applyFont="1" applyFill="1" applyBorder="1" applyAlignment="1">
      <alignment horizontal="left" vertical="center" wrapText="1"/>
    </xf>
    <xf numFmtId="0" fontId="7" fillId="3" borderId="11" xfId="0" applyFont="1" applyFill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7" fillId="3" borderId="19" xfId="0" applyFont="1" applyFill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7" fillId="3" borderId="15" xfId="0" applyFont="1" applyFill="1" applyBorder="1" applyAlignment="1">
      <alignment horizontal="left" vertical="center" wrapText="1"/>
    </xf>
    <xf numFmtId="0" fontId="7" fillId="3" borderId="16" xfId="0" applyFont="1" applyFill="1" applyBorder="1" applyAlignment="1">
      <alignment horizontal="left" vertical="center" wrapText="1"/>
    </xf>
    <xf numFmtId="0" fontId="7" fillId="3" borderId="17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3" fillId="0" borderId="26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/>
    </xf>
    <xf numFmtId="0" fontId="9" fillId="3" borderId="9" xfId="0" applyFont="1" applyFill="1" applyBorder="1" applyAlignment="1">
      <alignment horizontal="left" wrapText="1"/>
    </xf>
    <xf numFmtId="0" fontId="9" fillId="3" borderId="10" xfId="0" applyFont="1" applyFill="1" applyBorder="1" applyAlignment="1">
      <alignment horizontal="left" wrapText="1"/>
    </xf>
    <xf numFmtId="0" fontId="9" fillId="3" borderId="11" xfId="0" applyFont="1" applyFill="1" applyBorder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right" wrapText="1"/>
    </xf>
    <xf numFmtId="0" fontId="3" fillId="0" borderId="0" xfId="0" applyFont="1" applyAlignment="1">
      <alignment horizontal="right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10" fillId="0" borderId="0" xfId="0" applyFont="1" applyAlignment="1">
      <alignment horizontal="left"/>
    </xf>
    <xf numFmtId="0" fontId="0" fillId="0" borderId="0" xfId="0" applyAlignment="1"/>
    <xf numFmtId="0" fontId="8" fillId="0" borderId="32" xfId="0" applyFont="1" applyBorder="1" applyAlignment="1">
      <alignment horizontal="left" vertical="center" wrapText="1"/>
    </xf>
    <xf numFmtId="0" fontId="8" fillId="0" borderId="33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8" fillId="0" borderId="36" xfId="0" applyFont="1" applyBorder="1" applyAlignment="1">
      <alignment horizontal="center" vertical="center"/>
    </xf>
  </cellXfs>
  <cellStyles count="2">
    <cellStyle name="Обычный" xfId="0" builtinId="0"/>
    <cellStyle name="Финансовый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19362</xdr:colOff>
      <xdr:row>0</xdr:row>
      <xdr:rowOff>17905</xdr:rowOff>
    </xdr:from>
    <xdr:to>
      <xdr:col>3</xdr:col>
      <xdr:colOff>625025</xdr:colOff>
      <xdr:row>2</xdr:row>
      <xdr:rowOff>242520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494EAFB3-EFA6-4FD3-BF7C-98FE51DBB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2" r="60539" b="-1044"/>
        <a:stretch>
          <a:fillRect/>
        </a:stretch>
      </xdr:blipFill>
      <xdr:spPr bwMode="auto">
        <a:xfrm>
          <a:off x="19362" y="17905"/>
          <a:ext cx="2500309" cy="75142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 t="-2" r="60539" b="-1044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9"/>
  <sheetViews>
    <sheetView tabSelected="1" view="pageLayout" zoomScale="60" zoomScaleNormal="115" zoomScaleSheetLayoutView="80" zoomScalePageLayoutView="60" workbookViewId="0">
      <selection activeCell="D5" sqref="D5:I5"/>
    </sheetView>
  </sheetViews>
  <sheetFormatPr defaultRowHeight="21" x14ac:dyDescent="0.35"/>
  <cols>
    <col min="1" max="1" width="5.7109375" style="2" customWidth="1"/>
    <col min="2" max="2" width="11.7109375" style="2" customWidth="1"/>
    <col min="3" max="3" width="11" style="2" customWidth="1"/>
    <col min="4" max="4" width="62" style="2" customWidth="1"/>
    <col min="5" max="5" width="19.140625" style="2" customWidth="1"/>
    <col min="6" max="6" width="14.28515625" style="2" customWidth="1"/>
    <col min="7" max="7" width="15.7109375" style="2" customWidth="1"/>
    <col min="8" max="8" width="12" style="2" customWidth="1"/>
    <col min="9" max="9" width="12.5703125" style="2" customWidth="1"/>
    <col min="10" max="16384" width="9.140625" style="2"/>
  </cols>
  <sheetData>
    <row r="1" spans="1:9" x14ac:dyDescent="0.35">
      <c r="A1" s="1"/>
      <c r="B1" s="1"/>
      <c r="C1" s="1"/>
      <c r="D1" s="103" t="s">
        <v>95</v>
      </c>
      <c r="E1" s="103"/>
      <c r="F1" s="103"/>
      <c r="G1" s="103"/>
      <c r="H1" s="103"/>
      <c r="I1" s="103"/>
    </row>
    <row r="2" spans="1:9" x14ac:dyDescent="0.35">
      <c r="A2" s="1"/>
      <c r="B2" s="1"/>
      <c r="C2" s="1"/>
      <c r="D2" s="102" t="s">
        <v>96</v>
      </c>
      <c r="E2" s="102"/>
      <c r="F2" s="102"/>
      <c r="G2" s="102"/>
      <c r="H2" s="102"/>
      <c r="I2" s="102"/>
    </row>
    <row r="3" spans="1:9" x14ac:dyDescent="0.35">
      <c r="A3" s="1"/>
      <c r="B3" s="1"/>
      <c r="C3" s="1"/>
      <c r="D3" s="103" t="s">
        <v>97</v>
      </c>
      <c r="E3" s="103"/>
      <c r="F3" s="103"/>
      <c r="G3" s="103"/>
      <c r="H3" s="103"/>
      <c r="I3" s="103"/>
    </row>
    <row r="4" spans="1:9" x14ac:dyDescent="0.35">
      <c r="A4" s="3"/>
      <c r="B4" s="1"/>
      <c r="C4" s="1"/>
      <c r="D4" s="4"/>
      <c r="E4" s="4"/>
      <c r="F4" s="4"/>
      <c r="G4" s="4"/>
      <c r="H4" s="4"/>
      <c r="I4" s="4"/>
    </row>
    <row r="5" spans="1:9" ht="24.75" customHeight="1" x14ac:dyDescent="0.35">
      <c r="A5" s="3"/>
      <c r="B5" s="1"/>
      <c r="C5" s="1"/>
      <c r="D5" s="103" t="s">
        <v>98</v>
      </c>
      <c r="E5" s="103"/>
      <c r="F5" s="103"/>
      <c r="G5" s="103"/>
      <c r="H5" s="103"/>
      <c r="I5" s="103"/>
    </row>
    <row r="6" spans="1:9" ht="21.75" customHeight="1" x14ac:dyDescent="0.35">
      <c r="A6" s="87" t="s">
        <v>31</v>
      </c>
      <c r="B6" s="87"/>
      <c r="C6" s="87"/>
      <c r="D6" s="87"/>
      <c r="E6" s="87"/>
      <c r="F6" s="87"/>
      <c r="G6" s="87"/>
      <c r="H6" s="87"/>
      <c r="I6" s="87"/>
    </row>
    <row r="7" spans="1:9" ht="25.5" customHeight="1" x14ac:dyDescent="0.35">
      <c r="A7" s="87" t="s">
        <v>32</v>
      </c>
      <c r="B7" s="87"/>
      <c r="C7" s="87"/>
      <c r="D7" s="87"/>
      <c r="E7" s="87"/>
      <c r="F7" s="87"/>
      <c r="G7" s="87"/>
      <c r="H7" s="87"/>
      <c r="I7" s="87"/>
    </row>
    <row r="8" spans="1:9" x14ac:dyDescent="0.35">
      <c r="A8" s="88" t="s">
        <v>33</v>
      </c>
      <c r="B8" s="88"/>
      <c r="C8" s="88"/>
      <c r="D8" s="88"/>
      <c r="E8" s="88"/>
      <c r="F8" s="88"/>
      <c r="G8" s="88"/>
      <c r="H8" s="88"/>
      <c r="I8" s="88"/>
    </row>
    <row r="9" spans="1:9" ht="21.75" thickBot="1" x14ac:dyDescent="0.4">
      <c r="A9" s="1"/>
      <c r="B9" s="1"/>
      <c r="C9" s="1"/>
      <c r="D9" s="1"/>
      <c r="E9" s="1"/>
      <c r="F9" s="1"/>
      <c r="G9" s="1"/>
      <c r="H9" s="1"/>
      <c r="I9" s="1"/>
    </row>
    <row r="10" spans="1:9" ht="15" customHeight="1" x14ac:dyDescent="0.35">
      <c r="A10" s="89" t="s">
        <v>34</v>
      </c>
      <c r="B10" s="89" t="s">
        <v>35</v>
      </c>
      <c r="C10" s="96" t="s">
        <v>36</v>
      </c>
      <c r="D10" s="97"/>
      <c r="E10" s="89" t="s">
        <v>37</v>
      </c>
      <c r="F10" s="89" t="s">
        <v>38</v>
      </c>
      <c r="G10" s="89" t="s">
        <v>39</v>
      </c>
      <c r="H10" s="92" t="s">
        <v>40</v>
      </c>
      <c r="I10" s="93"/>
    </row>
    <row r="11" spans="1:9" ht="16.5" customHeight="1" thickBot="1" x14ac:dyDescent="0.4">
      <c r="A11" s="90"/>
      <c r="B11" s="90"/>
      <c r="C11" s="98"/>
      <c r="D11" s="99"/>
      <c r="E11" s="90"/>
      <c r="F11" s="90"/>
      <c r="G11" s="90"/>
      <c r="H11" s="94"/>
      <c r="I11" s="95"/>
    </row>
    <row r="12" spans="1:9" ht="81.75" thickBot="1" x14ac:dyDescent="0.4">
      <c r="A12" s="91"/>
      <c r="B12" s="91"/>
      <c r="C12" s="100"/>
      <c r="D12" s="101"/>
      <c r="E12" s="91"/>
      <c r="F12" s="91"/>
      <c r="G12" s="91"/>
      <c r="H12" s="5" t="s">
        <v>41</v>
      </c>
      <c r="I12" s="5" t="s">
        <v>42</v>
      </c>
    </row>
    <row r="13" spans="1:9" ht="21.75" customHeight="1" thickBot="1" x14ac:dyDescent="0.4">
      <c r="A13" s="67" t="s">
        <v>43</v>
      </c>
      <c r="B13" s="68"/>
      <c r="C13" s="68"/>
      <c r="D13" s="68"/>
      <c r="E13" s="68"/>
      <c r="F13" s="68"/>
      <c r="G13" s="68"/>
      <c r="H13" s="68"/>
      <c r="I13" s="69"/>
    </row>
    <row r="14" spans="1:9" ht="39" customHeight="1" x14ac:dyDescent="0.35">
      <c r="A14" s="6">
        <v>1</v>
      </c>
      <c r="B14" s="7" t="s">
        <v>67</v>
      </c>
      <c r="C14" s="76" t="s">
        <v>55</v>
      </c>
      <c r="D14" s="76"/>
      <c r="E14" s="8">
        <v>23.7</v>
      </c>
      <c r="F14" s="22" t="s">
        <v>91</v>
      </c>
      <c r="G14" s="9" t="s">
        <v>7</v>
      </c>
      <c r="H14" s="10">
        <v>50000</v>
      </c>
      <c r="I14" s="63">
        <f t="shared" ref="I14" si="0">H14/1000*35</f>
        <v>1750</v>
      </c>
    </row>
    <row r="15" spans="1:9" ht="48" customHeight="1" x14ac:dyDescent="0.35">
      <c r="A15" s="6">
        <v>2</v>
      </c>
      <c r="B15" s="7" t="s">
        <v>67</v>
      </c>
      <c r="C15" s="76" t="s">
        <v>55</v>
      </c>
      <c r="D15" s="76"/>
      <c r="E15" s="8">
        <v>23.7</v>
      </c>
      <c r="F15" s="22" t="s">
        <v>91</v>
      </c>
      <c r="G15" s="9" t="s">
        <v>23</v>
      </c>
      <c r="H15" s="10">
        <v>51000</v>
      </c>
      <c r="I15" s="63">
        <f>H15/1000*10</f>
        <v>510</v>
      </c>
    </row>
    <row r="16" spans="1:9" ht="44.25" customHeight="1" x14ac:dyDescent="0.35">
      <c r="A16" s="6">
        <v>3</v>
      </c>
      <c r="B16" s="7" t="s">
        <v>68</v>
      </c>
      <c r="C16" s="76" t="s">
        <v>56</v>
      </c>
      <c r="D16" s="76"/>
      <c r="E16" s="8">
        <v>22</v>
      </c>
      <c r="F16" s="22" t="s">
        <v>91</v>
      </c>
      <c r="G16" s="9" t="s">
        <v>7</v>
      </c>
      <c r="H16" s="10">
        <v>44280</v>
      </c>
      <c r="I16" s="63">
        <f t="shared" ref="I16:I18" si="1">H16/1000*35</f>
        <v>1549.8</v>
      </c>
    </row>
    <row r="17" spans="1:9" ht="40.5" customHeight="1" x14ac:dyDescent="0.35">
      <c r="A17" s="6">
        <v>4</v>
      </c>
      <c r="B17" s="7" t="s">
        <v>68</v>
      </c>
      <c r="C17" s="76" t="s">
        <v>56</v>
      </c>
      <c r="D17" s="76"/>
      <c r="E17" s="8">
        <v>22</v>
      </c>
      <c r="F17" s="22" t="s">
        <v>91</v>
      </c>
      <c r="G17" s="9" t="s">
        <v>23</v>
      </c>
      <c r="H17" s="10">
        <v>45000</v>
      </c>
      <c r="I17" s="63">
        <f>H17/1000*10</f>
        <v>450</v>
      </c>
    </row>
    <row r="18" spans="1:9" ht="29.25" customHeight="1" thickBot="1" x14ac:dyDescent="0.4">
      <c r="A18" s="11">
        <v>5</v>
      </c>
      <c r="B18" s="12" t="s">
        <v>69</v>
      </c>
      <c r="C18" s="76" t="s">
        <v>57</v>
      </c>
      <c r="D18" s="76"/>
      <c r="E18" s="13">
        <v>19</v>
      </c>
      <c r="F18" s="14" t="s">
        <v>92</v>
      </c>
      <c r="G18" s="15" t="s">
        <v>7</v>
      </c>
      <c r="H18" s="10">
        <v>38580</v>
      </c>
      <c r="I18" s="63">
        <f t="shared" si="1"/>
        <v>1350.3</v>
      </c>
    </row>
    <row r="19" spans="1:9" ht="21.75" customHeight="1" thickBot="1" x14ac:dyDescent="0.4">
      <c r="A19" s="77" t="s">
        <v>44</v>
      </c>
      <c r="B19" s="78"/>
      <c r="C19" s="78"/>
      <c r="D19" s="78"/>
      <c r="E19" s="78"/>
      <c r="F19" s="78"/>
      <c r="G19" s="78"/>
      <c r="H19" s="78"/>
      <c r="I19" s="79"/>
    </row>
    <row r="20" spans="1:9" ht="21" hidden="1" customHeight="1" x14ac:dyDescent="0.35">
      <c r="A20" s="6">
        <v>3</v>
      </c>
      <c r="B20" s="7" t="s">
        <v>22</v>
      </c>
      <c r="C20" s="76" t="s">
        <v>30</v>
      </c>
      <c r="D20" s="76"/>
      <c r="E20" s="8">
        <v>21</v>
      </c>
      <c r="F20" s="7" t="s">
        <v>14</v>
      </c>
      <c r="G20" s="9" t="s">
        <v>7</v>
      </c>
      <c r="H20" s="10">
        <v>48000</v>
      </c>
      <c r="I20" s="63">
        <f>H20/1000*35</f>
        <v>1680</v>
      </c>
    </row>
    <row r="21" spans="1:9" ht="45" customHeight="1" x14ac:dyDescent="0.35">
      <c r="A21" s="16">
        <v>6</v>
      </c>
      <c r="B21" s="17" t="s">
        <v>17</v>
      </c>
      <c r="C21" s="109" t="s">
        <v>58</v>
      </c>
      <c r="D21" s="110"/>
      <c r="E21" s="18">
        <v>20</v>
      </c>
      <c r="F21" s="22" t="s">
        <v>91</v>
      </c>
      <c r="G21" s="19" t="s">
        <v>7</v>
      </c>
      <c r="H21" s="10">
        <v>35710</v>
      </c>
      <c r="I21" s="63">
        <f t="shared" ref="I21:I26" si="2">H21/1000*35</f>
        <v>1249.8500000000001</v>
      </c>
    </row>
    <row r="22" spans="1:9" ht="48.75" customHeight="1" x14ac:dyDescent="0.35">
      <c r="A22" s="16">
        <v>7</v>
      </c>
      <c r="B22" s="17" t="s">
        <v>70</v>
      </c>
      <c r="C22" s="76" t="s">
        <v>58</v>
      </c>
      <c r="D22" s="76"/>
      <c r="E22" s="18">
        <v>20</v>
      </c>
      <c r="F22" s="22" t="s">
        <v>91</v>
      </c>
      <c r="G22" s="19" t="s">
        <v>23</v>
      </c>
      <c r="H22" s="10">
        <v>40000</v>
      </c>
      <c r="I22" s="63">
        <f>H22/1000*10</f>
        <v>400</v>
      </c>
    </row>
    <row r="23" spans="1:9" ht="65.25" customHeight="1" x14ac:dyDescent="0.35">
      <c r="A23" s="6">
        <v>8</v>
      </c>
      <c r="B23" s="7" t="s">
        <v>71</v>
      </c>
      <c r="C23" s="76" t="s">
        <v>59</v>
      </c>
      <c r="D23" s="76"/>
      <c r="E23" s="18">
        <v>15.5</v>
      </c>
      <c r="F23" s="22" t="s">
        <v>91</v>
      </c>
      <c r="G23" s="9" t="s">
        <v>7</v>
      </c>
      <c r="H23" s="10">
        <v>24290</v>
      </c>
      <c r="I23" s="63">
        <f t="shared" si="2"/>
        <v>850.15</v>
      </c>
    </row>
    <row r="24" spans="1:9" ht="46.5" customHeight="1" x14ac:dyDescent="0.35">
      <c r="A24" s="6">
        <v>9</v>
      </c>
      <c r="B24" s="7" t="s">
        <v>72</v>
      </c>
      <c r="C24" s="76" t="s">
        <v>60</v>
      </c>
      <c r="D24" s="76"/>
      <c r="E24" s="8">
        <v>14.2</v>
      </c>
      <c r="F24" s="22" t="s">
        <v>91</v>
      </c>
      <c r="G24" s="9" t="s">
        <v>7</v>
      </c>
      <c r="H24" s="10">
        <v>22860</v>
      </c>
      <c r="I24" s="63">
        <f t="shared" si="2"/>
        <v>800.1</v>
      </c>
    </row>
    <row r="25" spans="1:9" ht="43.5" customHeight="1" x14ac:dyDescent="0.35">
      <c r="A25" s="11">
        <v>10</v>
      </c>
      <c r="B25" s="7" t="s">
        <v>93</v>
      </c>
      <c r="C25" s="76" t="s">
        <v>94</v>
      </c>
      <c r="D25" s="76"/>
      <c r="E25" s="20">
        <v>16.5</v>
      </c>
      <c r="F25" s="22" t="s">
        <v>91</v>
      </c>
      <c r="G25" s="9" t="s">
        <v>16</v>
      </c>
      <c r="H25" s="10">
        <v>28000</v>
      </c>
      <c r="I25" s="63">
        <f t="shared" si="2"/>
        <v>980</v>
      </c>
    </row>
    <row r="26" spans="1:9" ht="48.75" customHeight="1" thickBot="1" x14ac:dyDescent="0.4">
      <c r="A26" s="11">
        <v>10</v>
      </c>
      <c r="B26" s="7" t="s">
        <v>73</v>
      </c>
      <c r="C26" s="76" t="s">
        <v>61</v>
      </c>
      <c r="D26" s="76"/>
      <c r="E26" s="20">
        <v>16</v>
      </c>
      <c r="F26" s="22" t="s">
        <v>91</v>
      </c>
      <c r="G26" s="15" t="s">
        <v>7</v>
      </c>
      <c r="H26" s="10">
        <v>25720</v>
      </c>
      <c r="I26" s="63">
        <f t="shared" si="2"/>
        <v>900.19999999999993</v>
      </c>
    </row>
    <row r="27" spans="1:9" ht="21.75" customHeight="1" thickBot="1" x14ac:dyDescent="0.4">
      <c r="A27" s="77" t="s">
        <v>45</v>
      </c>
      <c r="B27" s="78"/>
      <c r="C27" s="78"/>
      <c r="D27" s="78"/>
      <c r="E27" s="78"/>
      <c r="F27" s="78"/>
      <c r="G27" s="78"/>
      <c r="H27" s="78"/>
      <c r="I27" s="79"/>
    </row>
    <row r="28" spans="1:9" ht="24" customHeight="1" x14ac:dyDescent="0.35">
      <c r="A28" s="16">
        <v>11</v>
      </c>
      <c r="B28" s="21" t="s">
        <v>74</v>
      </c>
      <c r="C28" s="76" t="s">
        <v>62</v>
      </c>
      <c r="D28" s="76"/>
      <c r="E28" s="18">
        <v>25.3</v>
      </c>
      <c r="F28" s="14" t="s">
        <v>92</v>
      </c>
      <c r="G28" s="19" t="s">
        <v>7</v>
      </c>
      <c r="H28" s="10">
        <v>45720</v>
      </c>
      <c r="I28" s="63">
        <f t="shared" ref="I28" si="3">H28/1000*35</f>
        <v>1600.2</v>
      </c>
    </row>
    <row r="29" spans="1:9" ht="21" hidden="1" customHeight="1" x14ac:dyDescent="0.35">
      <c r="A29" s="16">
        <v>13</v>
      </c>
      <c r="B29" s="21" t="s">
        <v>18</v>
      </c>
      <c r="C29" s="76" t="s">
        <v>19</v>
      </c>
      <c r="D29" s="76"/>
      <c r="E29" s="18">
        <v>25</v>
      </c>
      <c r="F29" s="22" t="s">
        <v>14</v>
      </c>
      <c r="G29" s="19" t="s">
        <v>23</v>
      </c>
      <c r="H29" s="10">
        <v>47500</v>
      </c>
      <c r="I29" s="63">
        <f>H29/1000*10</f>
        <v>475</v>
      </c>
    </row>
    <row r="30" spans="1:9" ht="38.25" customHeight="1" x14ac:dyDescent="0.35">
      <c r="A30" s="6">
        <v>12</v>
      </c>
      <c r="B30" s="23" t="s">
        <v>75</v>
      </c>
      <c r="C30" s="76" t="s">
        <v>63</v>
      </c>
      <c r="D30" s="76"/>
      <c r="E30" s="18">
        <v>20</v>
      </c>
      <c r="F30" s="22" t="s">
        <v>91</v>
      </c>
      <c r="G30" s="9" t="s">
        <v>7</v>
      </c>
      <c r="H30" s="10">
        <v>36280</v>
      </c>
      <c r="I30" s="63">
        <f>H30/1000*35</f>
        <v>1269.8</v>
      </c>
    </row>
    <row r="31" spans="1:9" ht="45" customHeight="1" thickBot="1" x14ac:dyDescent="0.4">
      <c r="A31" s="11">
        <v>13</v>
      </c>
      <c r="B31" s="24" t="s">
        <v>76</v>
      </c>
      <c r="C31" s="76" t="s">
        <v>64</v>
      </c>
      <c r="D31" s="76"/>
      <c r="E31" s="18">
        <v>14.1</v>
      </c>
      <c r="F31" s="22" t="s">
        <v>91</v>
      </c>
      <c r="G31" s="15" t="s">
        <v>7</v>
      </c>
      <c r="H31" s="10">
        <v>24000</v>
      </c>
      <c r="I31" s="63">
        <f>H31/1000*35</f>
        <v>840</v>
      </c>
    </row>
    <row r="32" spans="1:9" ht="17.25" customHeight="1" thickBot="1" x14ac:dyDescent="0.4">
      <c r="A32" s="67" t="s">
        <v>46</v>
      </c>
      <c r="B32" s="68"/>
      <c r="C32" s="68"/>
      <c r="D32" s="68"/>
      <c r="E32" s="68"/>
      <c r="F32" s="68"/>
      <c r="G32" s="68"/>
      <c r="H32" s="68"/>
      <c r="I32" s="69"/>
    </row>
    <row r="33" spans="1:9" ht="41.25" thickBot="1" x14ac:dyDescent="0.4">
      <c r="A33" s="25">
        <v>14</v>
      </c>
      <c r="B33" s="26" t="s">
        <v>77</v>
      </c>
      <c r="C33" s="72" t="s">
        <v>65</v>
      </c>
      <c r="D33" s="72"/>
      <c r="E33" s="27">
        <v>21</v>
      </c>
      <c r="F33" s="22" t="s">
        <v>91</v>
      </c>
      <c r="G33" s="28" t="s">
        <v>7</v>
      </c>
      <c r="H33" s="10">
        <v>37150</v>
      </c>
      <c r="I33" s="63">
        <f>H33/1000*35</f>
        <v>1300.25</v>
      </c>
    </row>
    <row r="34" spans="1:9" ht="21.75" customHeight="1" thickBot="1" x14ac:dyDescent="0.4">
      <c r="A34" s="67" t="s">
        <v>47</v>
      </c>
      <c r="B34" s="68"/>
      <c r="C34" s="68"/>
      <c r="D34" s="68"/>
      <c r="E34" s="68"/>
      <c r="F34" s="68"/>
      <c r="G34" s="68"/>
      <c r="H34" s="68"/>
      <c r="I34" s="69"/>
    </row>
    <row r="35" spans="1:9" ht="39.75" customHeight="1" thickBot="1" x14ac:dyDescent="0.4">
      <c r="A35" s="25">
        <v>15</v>
      </c>
      <c r="B35" s="29" t="s">
        <v>78</v>
      </c>
      <c r="C35" s="76" t="s">
        <v>66</v>
      </c>
      <c r="D35" s="76"/>
      <c r="E35" s="13">
        <v>18.399999999999999</v>
      </c>
      <c r="F35" s="14" t="s">
        <v>92</v>
      </c>
      <c r="G35" s="28" t="s">
        <v>7</v>
      </c>
      <c r="H35" s="10">
        <v>21420</v>
      </c>
      <c r="I35" s="63">
        <f>H35/1000*35</f>
        <v>749.7</v>
      </c>
    </row>
    <row r="36" spans="1:9" ht="26.25" customHeight="1" thickBot="1" x14ac:dyDescent="0.4">
      <c r="A36" s="67" t="s">
        <v>48</v>
      </c>
      <c r="B36" s="68"/>
      <c r="C36" s="68"/>
      <c r="D36" s="68"/>
      <c r="E36" s="68"/>
      <c r="F36" s="68"/>
      <c r="G36" s="68"/>
      <c r="H36" s="68"/>
      <c r="I36" s="69"/>
    </row>
    <row r="37" spans="1:9" ht="21.75" customHeight="1" thickBot="1" x14ac:dyDescent="0.4">
      <c r="A37" s="30">
        <v>16</v>
      </c>
      <c r="B37" s="7" t="s">
        <v>79</v>
      </c>
      <c r="C37" s="81" t="s">
        <v>85</v>
      </c>
      <c r="D37" s="111"/>
      <c r="E37" s="31">
        <v>17.5</v>
      </c>
      <c r="F37" s="14" t="s">
        <v>92</v>
      </c>
      <c r="G37" s="15" t="s">
        <v>24</v>
      </c>
      <c r="H37" s="10">
        <v>30000</v>
      </c>
      <c r="I37" s="63">
        <f>H37/1000*35</f>
        <v>1050</v>
      </c>
    </row>
    <row r="38" spans="1:9" ht="21.75" thickBot="1" x14ac:dyDescent="0.4">
      <c r="A38" s="22">
        <v>17</v>
      </c>
      <c r="B38" s="7" t="s">
        <v>80</v>
      </c>
      <c r="C38" s="83" t="s">
        <v>86</v>
      </c>
      <c r="D38" s="83"/>
      <c r="E38" s="31">
        <v>15.5</v>
      </c>
      <c r="F38" s="14" t="s">
        <v>92</v>
      </c>
      <c r="G38" s="9" t="s">
        <v>7</v>
      </c>
      <c r="H38" s="10">
        <v>20000</v>
      </c>
      <c r="I38" s="63">
        <f t="shared" ref="I38" si="4">H38/1000*35</f>
        <v>700</v>
      </c>
    </row>
    <row r="39" spans="1:9" ht="21.75" hidden="1" customHeight="1" thickBot="1" x14ac:dyDescent="0.4">
      <c r="A39" s="67" t="s">
        <v>15</v>
      </c>
      <c r="B39" s="68"/>
      <c r="C39" s="68"/>
      <c r="D39" s="68"/>
      <c r="E39" s="68"/>
      <c r="F39" s="68"/>
      <c r="G39" s="68"/>
      <c r="H39" s="73"/>
      <c r="I39" s="69"/>
    </row>
    <row r="40" spans="1:9" hidden="1" x14ac:dyDescent="0.35">
      <c r="A40" s="22">
        <v>21</v>
      </c>
      <c r="B40" s="22" t="s">
        <v>0</v>
      </c>
      <c r="C40" s="74" t="s">
        <v>28</v>
      </c>
      <c r="D40" s="74"/>
      <c r="E40" s="32" t="s">
        <v>13</v>
      </c>
      <c r="F40" s="32"/>
      <c r="G40" s="33" t="s">
        <v>6</v>
      </c>
      <c r="H40" s="34">
        <v>24750</v>
      </c>
      <c r="I40" s="35">
        <f>H40/1000*40</f>
        <v>990</v>
      </c>
    </row>
    <row r="41" spans="1:9" hidden="1" x14ac:dyDescent="0.35">
      <c r="A41" s="22">
        <v>22</v>
      </c>
      <c r="B41" s="22" t="s">
        <v>1</v>
      </c>
      <c r="C41" s="74" t="s">
        <v>8</v>
      </c>
      <c r="D41" s="74"/>
      <c r="E41" s="32" t="s">
        <v>13</v>
      </c>
      <c r="F41" s="32"/>
      <c r="G41" s="33" t="s">
        <v>6</v>
      </c>
      <c r="H41" s="34">
        <v>30500</v>
      </c>
      <c r="I41" s="35">
        <f t="shared" ref="I41:I45" si="5">H41/1000*40</f>
        <v>1220</v>
      </c>
    </row>
    <row r="42" spans="1:9" hidden="1" x14ac:dyDescent="0.35">
      <c r="A42" s="22">
        <v>23</v>
      </c>
      <c r="B42" s="22" t="s">
        <v>2</v>
      </c>
      <c r="C42" s="74" t="s">
        <v>9</v>
      </c>
      <c r="D42" s="74"/>
      <c r="E42" s="32" t="s">
        <v>13</v>
      </c>
      <c r="F42" s="32"/>
      <c r="G42" s="33" t="s">
        <v>6</v>
      </c>
      <c r="H42" s="34">
        <v>41300</v>
      </c>
      <c r="I42" s="35">
        <f t="shared" si="5"/>
        <v>1652</v>
      </c>
    </row>
    <row r="43" spans="1:9" hidden="1" x14ac:dyDescent="0.35">
      <c r="A43" s="22">
        <v>24</v>
      </c>
      <c r="B43" s="22" t="s">
        <v>3</v>
      </c>
      <c r="C43" s="74" t="s">
        <v>10</v>
      </c>
      <c r="D43" s="74"/>
      <c r="E43" s="32" t="s">
        <v>13</v>
      </c>
      <c r="F43" s="32"/>
      <c r="G43" s="33" t="s">
        <v>6</v>
      </c>
      <c r="H43" s="34">
        <v>34300</v>
      </c>
      <c r="I43" s="35">
        <f t="shared" si="5"/>
        <v>1372</v>
      </c>
    </row>
    <row r="44" spans="1:9" hidden="1" x14ac:dyDescent="0.35">
      <c r="A44" s="22">
        <v>25</v>
      </c>
      <c r="B44" s="22" t="s">
        <v>4</v>
      </c>
      <c r="C44" s="74" t="s">
        <v>11</v>
      </c>
      <c r="D44" s="74"/>
      <c r="E44" s="32" t="s">
        <v>13</v>
      </c>
      <c r="F44" s="32"/>
      <c r="G44" s="33" t="s">
        <v>6</v>
      </c>
      <c r="H44" s="34">
        <v>30800</v>
      </c>
      <c r="I44" s="35">
        <f t="shared" si="5"/>
        <v>1232</v>
      </c>
    </row>
    <row r="45" spans="1:9" ht="21.75" hidden="1" customHeight="1" thickBot="1" x14ac:dyDescent="0.4">
      <c r="A45" s="14">
        <v>26</v>
      </c>
      <c r="B45" s="14" t="s">
        <v>5</v>
      </c>
      <c r="C45" s="75" t="s">
        <v>12</v>
      </c>
      <c r="D45" s="75"/>
      <c r="E45" s="29" t="s">
        <v>13</v>
      </c>
      <c r="F45" s="29"/>
      <c r="G45" s="36" t="s">
        <v>6</v>
      </c>
      <c r="H45" s="37">
        <v>29300</v>
      </c>
      <c r="I45" s="35">
        <f t="shared" si="5"/>
        <v>1172</v>
      </c>
    </row>
    <row r="46" spans="1:9" ht="21.75" customHeight="1" thickBot="1" x14ac:dyDescent="0.4">
      <c r="A46" s="84" t="s">
        <v>49</v>
      </c>
      <c r="B46" s="85"/>
      <c r="C46" s="85"/>
      <c r="D46" s="85"/>
      <c r="E46" s="85"/>
      <c r="F46" s="85"/>
      <c r="G46" s="85"/>
      <c r="H46" s="85"/>
      <c r="I46" s="86"/>
    </row>
    <row r="47" spans="1:9" ht="43.5" customHeight="1" x14ac:dyDescent="0.35">
      <c r="A47" s="38">
        <v>18</v>
      </c>
      <c r="B47" s="39" t="s">
        <v>81</v>
      </c>
      <c r="C47" s="70" t="s">
        <v>87</v>
      </c>
      <c r="D47" s="70"/>
      <c r="E47" s="31">
        <v>16</v>
      </c>
      <c r="F47" s="14" t="s">
        <v>92</v>
      </c>
      <c r="G47" s="40" t="s">
        <v>29</v>
      </c>
      <c r="H47" s="10">
        <v>18500</v>
      </c>
      <c r="I47" s="63">
        <f>H47/1000*40</f>
        <v>740</v>
      </c>
    </row>
    <row r="48" spans="1:9" ht="42.75" customHeight="1" thickBot="1" x14ac:dyDescent="0.4">
      <c r="A48" s="38">
        <v>19</v>
      </c>
      <c r="B48" s="39" t="s">
        <v>82</v>
      </c>
      <c r="C48" s="76" t="s">
        <v>88</v>
      </c>
      <c r="D48" s="76"/>
      <c r="E48" s="41">
        <v>19</v>
      </c>
      <c r="F48" s="14" t="s">
        <v>92</v>
      </c>
      <c r="G48" s="36" t="s">
        <v>29</v>
      </c>
      <c r="H48" s="10">
        <v>27500</v>
      </c>
      <c r="I48" s="63">
        <f>H48/1000*40</f>
        <v>1100</v>
      </c>
    </row>
    <row r="49" spans="1:9" ht="21.75" customHeight="1" thickBot="1" x14ac:dyDescent="0.4">
      <c r="A49" s="67" t="s">
        <v>50</v>
      </c>
      <c r="B49" s="68"/>
      <c r="C49" s="68"/>
      <c r="D49" s="68"/>
      <c r="E49" s="68"/>
      <c r="F49" s="68"/>
      <c r="G49" s="68"/>
      <c r="H49" s="68"/>
      <c r="I49" s="69"/>
    </row>
    <row r="50" spans="1:9" ht="48" customHeight="1" x14ac:dyDescent="0.35">
      <c r="A50" s="42">
        <v>20</v>
      </c>
      <c r="B50" s="43" t="s">
        <v>83</v>
      </c>
      <c r="C50" s="71" t="s">
        <v>89</v>
      </c>
      <c r="D50" s="71"/>
      <c r="E50" s="41">
        <v>12.3</v>
      </c>
      <c r="F50" s="22" t="s">
        <v>91</v>
      </c>
      <c r="G50" s="44" t="s">
        <v>25</v>
      </c>
      <c r="H50" s="45">
        <v>16680</v>
      </c>
      <c r="I50" s="66">
        <f>H50/1000*30</f>
        <v>500.4</v>
      </c>
    </row>
    <row r="51" spans="1:9" ht="21.75" customHeight="1" thickBot="1" x14ac:dyDescent="0.4">
      <c r="A51" s="46">
        <v>21</v>
      </c>
      <c r="B51" s="114" t="s">
        <v>84</v>
      </c>
      <c r="C51" s="112" t="s">
        <v>90</v>
      </c>
      <c r="D51" s="113"/>
      <c r="E51" s="41">
        <v>13.3</v>
      </c>
      <c r="F51" s="22" t="s">
        <v>92</v>
      </c>
      <c r="G51" s="47" t="s">
        <v>29</v>
      </c>
      <c r="H51" s="48">
        <v>16250</v>
      </c>
      <c r="I51" s="65">
        <f>H51/1000*40</f>
        <v>650</v>
      </c>
    </row>
    <row r="52" spans="1:9" ht="21.75" hidden="1" customHeight="1" thickBot="1" x14ac:dyDescent="0.4">
      <c r="A52" s="67" t="s">
        <v>20</v>
      </c>
      <c r="B52" s="73"/>
      <c r="C52" s="73"/>
      <c r="D52" s="73"/>
      <c r="E52" s="73"/>
      <c r="F52" s="73"/>
      <c r="G52" s="68"/>
      <c r="H52" s="68"/>
      <c r="I52" s="69"/>
    </row>
    <row r="53" spans="1:9" ht="36" hidden="1" customHeight="1" thickBot="1" x14ac:dyDescent="0.4">
      <c r="A53" s="49">
        <v>23</v>
      </c>
      <c r="B53" s="50" t="s">
        <v>20</v>
      </c>
      <c r="C53" s="81" t="s">
        <v>26</v>
      </c>
      <c r="D53" s="82"/>
      <c r="E53" s="51">
        <v>38</v>
      </c>
      <c r="F53" s="52" t="s">
        <v>21</v>
      </c>
      <c r="G53" s="53" t="s">
        <v>27</v>
      </c>
      <c r="H53" s="54"/>
      <c r="I53" s="64">
        <f>H53/1000*10</f>
        <v>0</v>
      </c>
    </row>
    <row r="54" spans="1:9" ht="21" customHeight="1" x14ac:dyDescent="0.35">
      <c r="A54" s="1"/>
      <c r="B54" s="55"/>
      <c r="C54" s="56"/>
      <c r="D54" s="56"/>
      <c r="E54" s="57"/>
      <c r="F54" s="58"/>
      <c r="G54" s="59"/>
      <c r="H54" s="60"/>
      <c r="I54" s="61"/>
    </row>
    <row r="55" spans="1:9" ht="21" customHeight="1" x14ac:dyDescent="0.35">
      <c r="A55" s="104" t="s">
        <v>51</v>
      </c>
      <c r="B55" s="104"/>
      <c r="C55" s="104"/>
      <c r="D55" s="104"/>
      <c r="E55" s="104"/>
      <c r="F55" s="104"/>
      <c r="G55" s="104"/>
      <c r="H55" s="104"/>
      <c r="I55" s="1"/>
    </row>
    <row r="56" spans="1:9" x14ac:dyDescent="0.35">
      <c r="A56" s="106" t="s">
        <v>52</v>
      </c>
      <c r="B56" s="105"/>
      <c r="C56" s="105"/>
      <c r="D56" s="105"/>
      <c r="E56" s="105"/>
      <c r="F56" s="105"/>
      <c r="G56" s="105"/>
      <c r="H56" s="1"/>
      <c r="I56" s="1"/>
    </row>
    <row r="57" spans="1:9" ht="20.25" customHeight="1" x14ac:dyDescent="0.35">
      <c r="A57" s="80" t="s">
        <v>53</v>
      </c>
      <c r="B57" s="80"/>
      <c r="C57" s="80"/>
      <c r="D57" s="80"/>
      <c r="E57" s="80"/>
      <c r="F57" s="80"/>
      <c r="G57" s="80"/>
      <c r="H57" s="80"/>
      <c r="I57" s="80"/>
    </row>
    <row r="58" spans="1:9" x14ac:dyDescent="0.35">
      <c r="A58" s="107" t="s">
        <v>54</v>
      </c>
      <c r="B58" s="108"/>
      <c r="C58" s="108"/>
      <c r="D58" s="108"/>
      <c r="E58" s="108"/>
      <c r="F58" s="62"/>
      <c r="G58" s="62"/>
      <c r="H58" s="1"/>
      <c r="I58" s="1"/>
    </row>
    <row r="59" spans="1:9" x14ac:dyDescent="0.35">
      <c r="A59" s="1"/>
      <c r="B59" s="1"/>
      <c r="C59" s="1"/>
      <c r="H59" s="1"/>
      <c r="I59" s="1"/>
    </row>
  </sheetData>
  <mergeCells count="59">
    <mergeCell ref="A55:H55"/>
    <mergeCell ref="A56:G56"/>
    <mergeCell ref="A58:E58"/>
    <mergeCell ref="D2:I2"/>
    <mergeCell ref="D1:I1"/>
    <mergeCell ref="D3:I3"/>
    <mergeCell ref="D5:I5"/>
    <mergeCell ref="A6:I6"/>
    <mergeCell ref="C14:D14"/>
    <mergeCell ref="C28:D28"/>
    <mergeCell ref="A7:I7"/>
    <mergeCell ref="A8:I8"/>
    <mergeCell ref="A13:I13"/>
    <mergeCell ref="C16:D16"/>
    <mergeCell ref="C15:D15"/>
    <mergeCell ref="C21:D21"/>
    <mergeCell ref="C23:D23"/>
    <mergeCell ref="A10:A12"/>
    <mergeCell ref="B10:B12"/>
    <mergeCell ref="F10:F12"/>
    <mergeCell ref="G10:G12"/>
    <mergeCell ref="H10:I11"/>
    <mergeCell ref="E10:E12"/>
    <mergeCell ref="C10:D12"/>
    <mergeCell ref="A57:I57"/>
    <mergeCell ref="C18:D18"/>
    <mergeCell ref="C42:D42"/>
    <mergeCell ref="C30:D30"/>
    <mergeCell ref="C26:D26"/>
    <mergeCell ref="A36:I36"/>
    <mergeCell ref="C41:D41"/>
    <mergeCell ref="C40:D40"/>
    <mergeCell ref="C24:D24"/>
    <mergeCell ref="C53:D53"/>
    <mergeCell ref="C48:D48"/>
    <mergeCell ref="C51:D51"/>
    <mergeCell ref="C38:D38"/>
    <mergeCell ref="C35:D35"/>
    <mergeCell ref="C31:D31"/>
    <mergeCell ref="A46:I46"/>
    <mergeCell ref="C17:D17"/>
    <mergeCell ref="A19:I19"/>
    <mergeCell ref="C22:D22"/>
    <mergeCell ref="A27:I27"/>
    <mergeCell ref="C29:D29"/>
    <mergeCell ref="C20:D20"/>
    <mergeCell ref="C25:D25"/>
    <mergeCell ref="A32:I32"/>
    <mergeCell ref="A52:I52"/>
    <mergeCell ref="C47:D47"/>
    <mergeCell ref="A49:I49"/>
    <mergeCell ref="C50:D50"/>
    <mergeCell ref="C33:D33"/>
    <mergeCell ref="A34:I34"/>
    <mergeCell ref="A39:I39"/>
    <mergeCell ref="C43:D43"/>
    <mergeCell ref="C45:D45"/>
    <mergeCell ref="C44:D44"/>
    <mergeCell ref="C37:D37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5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Бердников Александр Владимир</dc:creator>
  <cp:lastModifiedBy>Косаревский Ярослав Эдуардович</cp:lastModifiedBy>
  <cp:lastPrinted>2024-04-22T05:38:57Z</cp:lastPrinted>
  <dcterms:created xsi:type="dcterms:W3CDTF">2018-03-12T04:39:16Z</dcterms:created>
  <dcterms:modified xsi:type="dcterms:W3CDTF">2024-04-26T11:18:37Z</dcterms:modified>
</cp:coreProperties>
</file>